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202300"/>
  <mc:AlternateContent xmlns:mc="http://schemas.openxmlformats.org/markup-compatibility/2006">
    <mc:Choice Requires="x15">
      <x15ac:absPath xmlns:x15ac="http://schemas.microsoft.com/office/spreadsheetml/2010/11/ac" url="https://investada-my.sharepoint.com/personal/lrussell_investatlanta_com/Documents/RFPs/SIP Commercial Brokerage Services/"/>
    </mc:Choice>
  </mc:AlternateContent>
  <xr:revisionPtr revIDLastSave="447" documentId="8_{C7B25B2A-6BE0-4C6E-A7A9-013C9E62E2B5}" xr6:coauthVersionLast="47" xr6:coauthVersionMax="47" xr10:uidLastSave="{1FC02172-691E-4E36-88DF-5DD9A96297F5}"/>
  <bookViews>
    <workbookView xWindow="-28920" yWindow="-120" windowWidth="29040" windowHeight="15720" xr2:uid="{D5C00EEE-D6A3-43F8-826F-93344C0F5DF8}"/>
  </bookViews>
  <sheets>
    <sheet name="1. Base Commission" sheetId="1" r:id="rId1"/>
    <sheet name="2. Fees &amp; Expenses" sheetId="4" r:id="rId2"/>
    <sheet name="3. Incentive &amp; Discount Pricing" sheetId="3" r:id="rId3"/>
  </sheets>
  <definedNames>
    <definedName name="_xlnm.Print_Area" localSheetId="0">'1. Base Commission'!$A$1:$C$11</definedName>
    <definedName name="_xlnm.Print_Area" localSheetId="2">'3. Incentive &amp; Discount Pricing'!$A$1:$F$19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7" i="3" l="1"/>
  <c r="D16" i="3"/>
  <c r="D15" i="3"/>
  <c r="D14" i="3"/>
  <c r="D13" i="3"/>
  <c r="D12" i="3" a="1"/>
  <c r="D12" i="3" s="1"/>
  <c r="D45" i="4"/>
  <c r="D37" i="4"/>
  <c r="D29" i="4"/>
  <c r="D21" i="4"/>
  <c r="D13" i="4"/>
  <c r="E45" i="4"/>
  <c r="E37" i="4"/>
  <c r="E29" i="4"/>
  <c r="E21" i="4"/>
  <c r="E13" i="4"/>
  <c r="B5" i="1"/>
  <c r="B10" i="1" s="1"/>
  <c r="C10" i="1" s="1"/>
  <c r="D18" i="3" l="1"/>
</calcChain>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<sst xmlns="http://schemas.openxmlformats.org/spreadsheetml/2006/main" count="69" uniqueCount="58">
  <si>
    <t>Fee Type</t>
  </si>
  <si>
    <t>Monthly Retainer ($)</t>
  </si>
  <si>
    <t>EXHIBIT B</t>
  </si>
  <si>
    <t xml:space="preserve"> </t>
  </si>
  <si>
    <t>Fees and Expenses for Commercial Brokerage Services</t>
  </si>
  <si>
    <t>$1,000,000-$1,500,000</t>
  </si>
  <si>
    <t>$1,500,001 - $2,000,000</t>
  </si>
  <si>
    <t>$2,000,001 - $3,000,000</t>
  </si>
  <si>
    <t>$3,000,001 - $4,000,000</t>
  </si>
  <si>
    <t>$4,000,001 - $5,000,000</t>
  </si>
  <si>
    <t>$5,000,001+</t>
  </si>
  <si>
    <t>Market Analysis and Valuation</t>
  </si>
  <si>
    <t>Leasing Services</t>
  </si>
  <si>
    <t>Advisory Services</t>
  </si>
  <si>
    <t>Transaction Management</t>
  </si>
  <si>
    <t>Property Acquisition and Disposition Services</t>
  </si>
  <si>
    <t>Property Marketing</t>
  </si>
  <si>
    <t>Role/Position/Service</t>
  </si>
  <si>
    <t>Role/Service Description</t>
  </si>
  <si>
    <t>Rate/Fee</t>
  </si>
  <si>
    <t>Unit of Measure</t>
  </si>
  <si>
    <t>Description of Pricing Mechanism and Structure</t>
  </si>
  <si>
    <t>Large Transaction Sliding Scale</t>
  </si>
  <si>
    <t xml:space="preserve">** Not Evaluated. All Respondents must complete Tabs 1 &amp; 2 to be considered for award. </t>
  </si>
  <si>
    <t>Proposed Alternative Pricing Mechanism and/or Additional Expenses</t>
  </si>
  <si>
    <r>
      <t xml:space="preserve">Large Transaction Incentive: </t>
    </r>
    <r>
      <rPr>
        <sz val="11"/>
        <color theme="1"/>
        <rFont val="Aptos Narrow"/>
        <family val="2"/>
        <scheme val="minor"/>
      </rPr>
      <t xml:space="preserve">This incentive is related to the total purchase price for transactions in which the Broker has procured the buyer or seller in connection with the respective transaction. </t>
    </r>
    <r>
      <rPr>
        <b/>
        <sz val="11"/>
        <color theme="1"/>
        <rFont val="Aptos Narrow"/>
        <family val="2"/>
        <scheme val="minor"/>
      </rPr>
      <t xml:space="preserve">
** For evaluation purposes only, the Estimated Incentive Amount indicated below will be used as the basis for evaluation for this portion of the Respondent's Overall Cost Score as described in Section VI Evaluation Criteria and Selection Process: Cost Evaluation and Score . 
** Please be advised that if awarded, the Commission % per Closed Transaction per Sales Price tier will be fixed throughout the term of the contract. </t>
    </r>
  </si>
  <si>
    <t>Estimated Amount</t>
  </si>
  <si>
    <t>Large Transaction Sale Price($) tier</t>
  </si>
  <si>
    <t>Proposed Base Commission (%), for closed transactions</t>
  </si>
  <si>
    <t>Estimated Amount of  Annual Closed Sale Transactions</t>
  </si>
  <si>
    <t>A la Carte Pricing Details for Services NOT included in Base Commission</t>
  </si>
  <si>
    <t>&lt;Online Listings&gt;</t>
  </si>
  <si>
    <t>&lt;Brochures 7 Flyers&gt;</t>
  </si>
  <si>
    <t>&lt;Open houses&gt;</t>
  </si>
  <si>
    <t>&lt;Consultation Services&gt;</t>
  </si>
  <si>
    <t>&lt;Transaction Coordination&gt;</t>
  </si>
  <si>
    <t>&lt;Compliance and Legal Fees&gt;</t>
  </si>
  <si>
    <t>Base Commission</t>
  </si>
  <si>
    <t>Estimated  Fees (2yrs)</t>
  </si>
  <si>
    <t>Discount (%) per Closed Transaction</t>
  </si>
  <si>
    <t xml:space="preserve">Bundled Services </t>
  </si>
  <si>
    <t>Discount/Incentive Type</t>
  </si>
  <si>
    <t>Discount/Incentive type</t>
  </si>
  <si>
    <t>Estimated Discount for Large Transactions</t>
  </si>
  <si>
    <t>Service Description (Included Services)</t>
  </si>
  <si>
    <t>&lt;Closing Documentation&gt;</t>
  </si>
  <si>
    <t>&lt;Market Trend Reports&gt;</t>
  </si>
  <si>
    <t>&lt;Investment Opportunity Briefs&gt;</t>
  </si>
  <si>
    <t>&lt;Market Analysis Report&gt;</t>
  </si>
  <si>
    <t>&lt;Property Valuation Reports&gt;</t>
  </si>
  <si>
    <t>&lt;Tenant Sourcing Report&gt;</t>
  </si>
  <si>
    <t>&lt;Lease Agreement Services&gt;</t>
  </si>
  <si>
    <t>&lt;Occupancy Reports&gt;</t>
  </si>
  <si>
    <t>&lt;Acquisition Strategy Report&gt;</t>
  </si>
  <si>
    <t>&lt;Disposition Plan&gt;</t>
  </si>
  <si>
    <t xml:space="preserve">&lt;Negotiation Summaries&gt; </t>
  </si>
  <si>
    <t>&lt;Respondents can describe alternative pricing structures and mechanisms that they would like to be considered when negotiating or further describe other pricing details such as payment terms and methodology&gt;</t>
  </si>
  <si>
    <t xml:space="preserve">Estimated Amount of Sale Transactions: The aggregate amount of closed transactions for the period. The amount indicated below is the estimated amount over the course of a two year engagement.
** For evaluation purposes only, the Estimated Amount of Sale Transactions indicated below will be used in the calculation for Total Projected Fees for Commercial Brokerage Svcs. 
** Please be advised that if awarded, the propose Monthly Retainer and the Proposed Brokerage Fee Percentage (%) will be fixed throughout the term of the contract. 
Instructions: Respondents are to complete all "Yellow/Note" colored cells. Incomplete or blank cells may result in disqualification from award. 
1. Fill in Proposed Brokerage Fee Percentage or Base Commission Percentage for closed transactions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</si>
</sst>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quot;$&quot;#,##0.00"/>
  </numFmts>
  <fonts count="15" x14ac:knownFonts="1">
    <font>
      <sz val="11"/>
      <color theme="1"/>
      <name val="Aptos Narrow"/>
      <family val="2"/>
      <scheme val="minor"/>
    </font>
    <font>
      <sz val="11"/>
      <color theme="1"/>
      <name val="Aptos Narrow"/>
      <family val="2"/>
      <scheme val="minor"/>
    </font>
    <font>
      <b/>
      <sz val="11"/>
      <color theme="1"/>
      <name val="Aptos Narrow"/>
      <family val="2"/>
      <scheme val="minor"/>
    </font>
    <font>
      <b/>
      <i/>
      <sz val="11"/>
      <color theme="1"/>
      <name val="Aptos Narrow"/>
      <family val="2"/>
      <scheme val="minor"/>
    </font>
    <font>
      <i/>
      <u/>
      <sz val="11"/>
      <color theme="1"/>
      <name val="Aptos Narrow"/>
      <family val="2"/>
      <scheme val="minor"/>
    </font>
    <font>
      <sz val="22"/>
      <color theme="1"/>
      <name val="Aptos Narrow"/>
      <family val="2"/>
      <scheme val="minor"/>
    </font>
    <font>
      <b/>
      <sz val="11"/>
      <color rgb="FF3F3F3F"/>
      <name val="Aptos Narrow"/>
      <family val="2"/>
      <scheme val="minor"/>
    </font>
    <font>
      <b/>
      <sz val="11"/>
      <color rgb="FFFA7D00"/>
      <name val="Aptos Narrow"/>
      <family val="2"/>
      <scheme val="minor"/>
    </font>
    <font>
      <sz val="11"/>
      <color rgb="FFFF0000"/>
      <name val="Aptos Narrow"/>
      <family val="2"/>
      <scheme val="minor"/>
    </font>
    <font>
      <u/>
      <sz val="11"/>
      <color theme="1"/>
      <name val="Aptos Narrow"/>
      <family val="2"/>
      <scheme val="minor"/>
    </font>
    <font>
      <b/>
      <sz val="18"/>
      <color theme="1"/>
      <name val="Aptos Narrow"/>
      <family val="2"/>
      <scheme val="minor"/>
    </font>
    <font>
      <b/>
      <sz val="11"/>
      <name val="Aptos Narrow"/>
      <family val="2"/>
      <scheme val="minor"/>
    </font>
    <font>
      <sz val="11"/>
      <color theme="0"/>
      <name val="Aptos Narrow"/>
      <family val="2"/>
      <scheme val="minor"/>
    </font>
    <font>
      <sz val="11"/>
      <color theme="2" tint="-0.499984740745262"/>
      <name val="Aptos Narrow"/>
      <family val="2"/>
      <scheme val="minor"/>
    </font>
    <font>
      <b/>
      <sz val="11"/>
      <color rgb="FF00B050"/>
      <name val="Aptos Narrow"/>
      <family val="2"/>
      <scheme val="minor"/>
    </font>
  </fonts>
  <fills count="19">
    <fill>
      <patternFill patternType="none"/>
    </fill>
    <fill>
      <patternFill patternType="gray125"/>
    </fill>
    <fill>
      <patternFill patternType="solid">
        <fgColor rgb="FFFFFFCC"/>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3" tint="0.89999084444715716"/>
        <bgColor indexed="64"/>
      </patternFill>
    </fill>
    <fill>
      <patternFill patternType="solid">
        <fgColor rgb="FFF2F2F2"/>
      </patternFill>
    </fill>
    <fill>
      <patternFill patternType="solid">
        <fgColor theme="1"/>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theme="8" tint="0.39997558519241921"/>
        <bgColor indexed="64"/>
      </patternFill>
    </fill>
    <fill>
      <patternFill patternType="solid">
        <fgColor theme="8" tint="0.79998168889431442"/>
        <bgColor indexed="64"/>
      </patternFill>
    </fill>
    <fill>
      <patternFill patternType="solid">
        <fgColor theme="7" tint="0.39997558519241921"/>
        <bgColor indexed="64"/>
      </patternFill>
    </fill>
    <fill>
      <patternFill patternType="solid">
        <fgColor theme="7" tint="0.79998168889431442"/>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6" tint="0.79998168889431442"/>
        <bgColor indexed="64"/>
      </patternFill>
    </fill>
    <fill>
      <patternFill patternType="solid">
        <fgColor theme="0" tint="-0.249977111117893"/>
        <bgColor indexed="64"/>
      </patternFill>
    </fill>
    <fill>
      <patternFill patternType="solid">
        <fgColor rgb="FFFFC000"/>
        <bgColor indexed="64"/>
      </patternFill>
    </fill>
  </fills>
  <borders count="19">
    <border>
      <left/>
      <right/>
      <top/>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rgb="FF3F3F3F"/>
      </right>
      <top style="thin">
        <color rgb="FF3F3F3F"/>
      </top>
      <bottom style="thin">
        <color rgb="FF3F3F3F"/>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double">
        <color theme="4"/>
      </bottom>
      <diagonal/>
    </border>
    <border>
      <left style="thin">
        <color rgb="FFB2B2B2"/>
      </left>
      <right style="thin">
        <color rgb="FFB2B2B2"/>
      </right>
      <top/>
      <bottom style="thin">
        <color rgb="FFB2B2B2"/>
      </bottom>
      <diagonal/>
    </border>
    <border>
      <left style="thin">
        <color indexed="64"/>
      </left>
      <right style="thin">
        <color indexed="64"/>
      </right>
      <top style="thin">
        <color indexed="64"/>
      </top>
      <bottom style="double">
        <color indexed="64"/>
      </bottom>
      <diagonal/>
    </border>
  </borders>
  <cellStyleXfs count="5">
    <xf numFmtId="0" fontId="0" fillId="0" borderId="0"/>
    <xf numFmtId="0" fontId="1" fillId="2" borderId="1" applyNumberFormat="0" applyFont="0" applyAlignment="0" applyProtection="0"/>
    <xf numFmtId="0" fontId="2" fillId="0" borderId="2" applyNumberFormat="0" applyFill="0" applyAlignment="0" applyProtection="0"/>
    <xf numFmtId="44" fontId="1" fillId="0" borderId="0" applyFont="0" applyFill="0" applyBorder="0" applyAlignment="0" applyProtection="0"/>
    <xf numFmtId="9" fontId="1" fillId="0" borderId="0" applyFont="0" applyFill="0" applyBorder="0" applyAlignment="0" applyProtection="0"/>
  </cellStyleXfs>
  <cellXfs count="55">
    <xf numFmtId="0" fontId="0" fillId="0" borderId="0" xfId="0"/>
    <xf numFmtId="0" fontId="2" fillId="3" borderId="3" xfId="0" applyFont="1" applyFill="1" applyBorder="1" applyAlignment="1">
      <alignment horizontal="center" vertical="center"/>
    </xf>
    <xf numFmtId="0" fontId="3" fillId="4" borderId="3" xfId="0" applyFont="1" applyFill="1" applyBorder="1" applyAlignment="1">
      <alignment horizontal="center"/>
    </xf>
    <xf numFmtId="164" fontId="0" fillId="0" borderId="0" xfId="0" applyNumberFormat="1"/>
    <xf numFmtId="0" fontId="4" fillId="5" borderId="3" xfId="0" applyFont="1" applyFill="1" applyBorder="1" applyAlignment="1">
      <alignment horizontal="right"/>
    </xf>
    <xf numFmtId="0" fontId="2" fillId="3" borderId="3" xfId="0" applyFont="1" applyFill="1" applyBorder="1" applyAlignment="1">
      <alignment horizontal="center" vertical="center" wrapText="1"/>
    </xf>
    <xf numFmtId="10" fontId="6" fillId="6" borderId="7" xfId="4" applyNumberFormat="1" applyFont="1" applyFill="1" applyBorder="1" applyAlignment="1">
      <alignment horizontal="center"/>
    </xf>
    <xf numFmtId="44" fontId="0" fillId="0" borderId="0" xfId="3" applyFont="1"/>
    <xf numFmtId="44" fontId="0" fillId="0" borderId="0" xfId="0" applyNumberFormat="1"/>
    <xf numFmtId="44" fontId="7" fillId="6" borderId="4" xfId="3" applyFont="1" applyFill="1" applyBorder="1" applyAlignment="1">
      <alignment horizontal="center"/>
    </xf>
    <xf numFmtId="10" fontId="0" fillId="2" borderId="1" xfId="1" applyNumberFormat="1" applyFont="1" applyAlignment="1">
      <alignment horizontal="center"/>
    </xf>
    <xf numFmtId="0" fontId="9" fillId="9" borderId="3" xfId="0" applyFont="1" applyFill="1" applyBorder="1" applyAlignment="1">
      <alignment horizontal="center"/>
    </xf>
    <xf numFmtId="0" fontId="9" fillId="11" borderId="3" xfId="0" applyFont="1" applyFill="1" applyBorder="1" applyAlignment="1">
      <alignment horizontal="center"/>
    </xf>
    <xf numFmtId="0" fontId="9" fillId="13" borderId="3" xfId="0" applyFont="1" applyFill="1" applyBorder="1" applyAlignment="1">
      <alignment horizontal="center"/>
    </xf>
    <xf numFmtId="0" fontId="9" fillId="3" borderId="3" xfId="0" applyFont="1" applyFill="1" applyBorder="1" applyAlignment="1">
      <alignment horizontal="center"/>
    </xf>
    <xf numFmtId="0" fontId="0" fillId="7" borderId="0" xfId="0" applyFill="1"/>
    <xf numFmtId="0" fontId="9" fillId="16" borderId="3" xfId="0" applyFont="1" applyFill="1" applyBorder="1" applyAlignment="1">
      <alignment horizontal="center"/>
    </xf>
    <xf numFmtId="0" fontId="9" fillId="4" borderId="3" xfId="0" applyFont="1" applyFill="1" applyBorder="1" applyAlignment="1">
      <alignment horizontal="center"/>
    </xf>
    <xf numFmtId="0" fontId="11" fillId="7" borderId="4" xfId="3" applyNumberFormat="1" applyFont="1" applyFill="1" applyBorder="1" applyAlignment="1">
      <alignment horizontal="center"/>
    </xf>
    <xf numFmtId="44" fontId="2" fillId="0" borderId="2" xfId="2" applyNumberFormat="1"/>
    <xf numFmtId="0" fontId="8" fillId="0" borderId="0" xfId="0" applyFont="1"/>
    <xf numFmtId="0" fontId="2" fillId="0" borderId="3" xfId="0" applyFont="1" applyBorder="1" applyAlignment="1">
      <alignment horizontal="left" vertical="top" wrapText="1"/>
    </xf>
    <xf numFmtId="0" fontId="5" fillId="0" borderId="0" xfId="0" applyFont="1" applyAlignment="1">
      <alignment horizontal="center"/>
    </xf>
    <xf numFmtId="0" fontId="0" fillId="0" borderId="0" xfId="0" applyAlignment="1">
      <alignment horizontal="center"/>
    </xf>
    <xf numFmtId="9" fontId="0" fillId="2" borderId="5" xfId="4" applyFont="1" applyFill="1" applyBorder="1" applyAlignment="1">
      <alignment horizontal="center"/>
    </xf>
    <xf numFmtId="9" fontId="0" fillId="2" borderId="6" xfId="4" applyFont="1" applyFill="1" applyBorder="1" applyAlignment="1">
      <alignment horizontal="center"/>
    </xf>
    <xf numFmtId="0" fontId="3" fillId="4" borderId="3" xfId="0" applyFont="1" applyFill="1" applyBorder="1" applyAlignment="1">
      <alignment horizontal="center" vertical="center"/>
    </xf>
    <xf numFmtId="0" fontId="2" fillId="0" borderId="8" xfId="0" applyFont="1" applyBorder="1" applyAlignment="1">
      <alignment horizontal="left" vertical="top" wrapText="1"/>
    </xf>
    <xf numFmtId="0" fontId="2" fillId="0" borderId="9" xfId="0" applyFont="1" applyBorder="1" applyAlignment="1">
      <alignment horizontal="left" vertical="top" wrapText="1"/>
    </xf>
    <xf numFmtId="0" fontId="2" fillId="0" borderId="10" xfId="0" applyFont="1" applyBorder="1" applyAlignment="1">
      <alignment horizontal="left" vertical="top" wrapText="1"/>
    </xf>
    <xf numFmtId="0" fontId="2" fillId="0" borderId="11" xfId="0" applyFont="1" applyBorder="1" applyAlignment="1">
      <alignment horizontal="left" vertical="top" wrapText="1"/>
    </xf>
    <xf numFmtId="0" fontId="2" fillId="0" borderId="0" xfId="0" applyFont="1" applyAlignment="1">
      <alignment horizontal="left" vertical="top" wrapText="1"/>
    </xf>
    <xf numFmtId="0" fontId="2" fillId="0" borderId="12" xfId="0" applyFont="1" applyBorder="1" applyAlignment="1">
      <alignment horizontal="left" vertical="top" wrapText="1"/>
    </xf>
    <xf numFmtId="0" fontId="2" fillId="0" borderId="13" xfId="0" applyFont="1" applyBorder="1" applyAlignment="1">
      <alignment horizontal="left" vertical="top" wrapText="1"/>
    </xf>
    <xf numFmtId="0" fontId="2" fillId="0" borderId="14" xfId="0" applyFont="1" applyBorder="1" applyAlignment="1">
      <alignment horizontal="left" vertical="top" wrapText="1"/>
    </xf>
    <xf numFmtId="0" fontId="2" fillId="0" borderId="15" xfId="0" applyFont="1" applyBorder="1" applyAlignment="1">
      <alignment horizontal="left" vertical="top" wrapText="1"/>
    </xf>
    <xf numFmtId="0" fontId="2" fillId="0" borderId="16" xfId="2" applyBorder="1" applyAlignment="1">
      <alignment horizontal="center"/>
    </xf>
    <xf numFmtId="0" fontId="2" fillId="14" borderId="3" xfId="0" applyFont="1" applyFill="1" applyBorder="1" applyAlignment="1">
      <alignment horizontal="center"/>
    </xf>
    <xf numFmtId="0" fontId="2" fillId="17" borderId="3" xfId="0" applyFont="1" applyFill="1" applyBorder="1" applyAlignment="1">
      <alignment horizontal="center"/>
    </xf>
    <xf numFmtId="0" fontId="2" fillId="15" borderId="3" xfId="0" applyFont="1" applyFill="1" applyBorder="1" applyAlignment="1">
      <alignment horizontal="center"/>
    </xf>
    <xf numFmtId="0" fontId="10" fillId="0" borderId="0" xfId="0" applyFont="1" applyAlignment="1">
      <alignment horizontal="center"/>
    </xf>
    <xf numFmtId="0" fontId="0" fillId="18" borderId="3" xfId="0" applyFill="1" applyBorder="1" applyAlignment="1">
      <alignment horizontal="center"/>
    </xf>
    <xf numFmtId="0" fontId="0" fillId="2" borderId="3" xfId="1" applyFont="1" applyBorder="1" applyAlignment="1">
      <alignment horizontal="center" vertical="center"/>
    </xf>
    <xf numFmtId="0" fontId="2" fillId="8" borderId="3" xfId="0" applyFont="1" applyFill="1" applyBorder="1" applyAlignment="1">
      <alignment horizontal="center"/>
    </xf>
    <xf numFmtId="0" fontId="2" fillId="10" borderId="3" xfId="0" applyFont="1" applyFill="1" applyBorder="1" applyAlignment="1">
      <alignment horizontal="center"/>
    </xf>
    <xf numFmtId="0" fontId="2" fillId="12" borderId="3" xfId="0" applyFont="1" applyFill="1" applyBorder="1" applyAlignment="1">
      <alignment horizontal="center"/>
    </xf>
    <xf numFmtId="0" fontId="12" fillId="0" borderId="0" xfId="0" applyFont="1"/>
    <xf numFmtId="0" fontId="13" fillId="2" borderId="17" xfId="1" applyFont="1" applyBorder="1"/>
    <xf numFmtId="0" fontId="13" fillId="2" borderId="1" xfId="1" applyFont="1"/>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10" fontId="6" fillId="2" borderId="1" xfId="1" applyNumberFormat="1" applyFont="1" applyAlignment="1">
      <alignment horizontal="center"/>
    </xf>
    <xf numFmtId="0" fontId="13" fillId="2" borderId="3" xfId="1" applyFont="1" applyBorder="1" applyAlignment="1">
      <alignment horizontal="center" vertical="center"/>
    </xf>
    <xf numFmtId="164" fontId="2" fillId="0" borderId="3" xfId="3" applyNumberFormat="1" applyFont="1" applyBorder="1" applyAlignment="1">
      <alignment horizontal="center"/>
    </xf>
    <xf numFmtId="164" fontId="14" fillId="6" borderId="18" xfId="2" applyNumberFormat="1" applyFont="1" applyFill="1" applyBorder="1" applyAlignment="1">
      <alignment horizontal="center"/>
    </xf>
  </cellXfs>
  <cellStyles count="5">
    <cellStyle name="Currency" xfId="3" builtinId="4"/>
    <cellStyle name="Normal" xfId="0" builtinId="0"/>
    <cellStyle name="Note" xfId="1" builtinId="10"/>
    <cellStyle name="Percent" xfId="4" builtinId="5"/>
    <cellStyle name="Total" xfId="2" builtinId="25"/>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A8B49-2DFB-4F7F-B9D1-3CD5EC65D1F6}">
  <sheetPr>
    <tabColor theme="9" tint="-0.249977111117893"/>
  </sheetPr>
  <dimension ref="A1:G18"/>
  <sheetViews>
    <sheetView showGridLines="0" tabSelected="1" zoomScale="90" zoomScaleNormal="90" workbookViewId="0">
      <selection activeCell="A4" sqref="A4:C4"/>
    </sheetView>
  </sheetViews>
  <sheetFormatPr defaultRowHeight="14.4" x14ac:dyDescent="0.3"/>
  <cols>
    <col min="1" max="1" width="56" customWidth="1"/>
    <col min="2" max="2" width="18" bestFit="1" customWidth="1"/>
    <col min="3" max="3" width="38.6640625" customWidth="1"/>
    <col min="4" max="4" width="4.6640625" customWidth="1"/>
    <col min="5" max="5" width="10.33203125" bestFit="1" customWidth="1"/>
    <col min="6" max="6" width="34.21875" bestFit="1" customWidth="1"/>
    <col min="7" max="7" width="14.44140625" bestFit="1" customWidth="1"/>
  </cols>
  <sheetData>
    <row r="1" spans="1:7" ht="28.8" x14ac:dyDescent="0.55000000000000004">
      <c r="A1" s="22" t="s">
        <v>2</v>
      </c>
      <c r="B1" s="22"/>
      <c r="C1" s="22"/>
    </row>
    <row r="2" spans="1:7" x14ac:dyDescent="0.3">
      <c r="A2" s="23" t="s">
        <v>4</v>
      </c>
      <c r="B2" s="23"/>
      <c r="C2" s="23"/>
    </row>
    <row r="4" spans="1:7" ht="243" customHeight="1" x14ac:dyDescent="0.3">
      <c r="A4" s="21" t="s">
        <v>57</v>
      </c>
      <c r="B4" s="21"/>
      <c r="C4" s="21"/>
    </row>
    <row r="5" spans="1:7" x14ac:dyDescent="0.3">
      <c r="A5" s="4" t="s">
        <v>29</v>
      </c>
      <c r="B5" s="53">
        <f>2181750*3</f>
        <v>6545250</v>
      </c>
      <c r="C5" s="53"/>
    </row>
    <row r="6" spans="1:7" x14ac:dyDescent="0.3">
      <c r="A6" s="4" t="s">
        <v>28</v>
      </c>
      <c r="B6" s="24"/>
      <c r="C6" s="25"/>
    </row>
    <row r="7" spans="1:7" x14ac:dyDescent="0.3">
      <c r="C7" s="3"/>
    </row>
    <row r="9" spans="1:7" x14ac:dyDescent="0.3">
      <c r="A9" s="1" t="s">
        <v>0</v>
      </c>
      <c r="B9" s="1" t="s">
        <v>1</v>
      </c>
      <c r="C9" s="1" t="s">
        <v>38</v>
      </c>
    </row>
    <row r="10" spans="1:7" ht="15" thickBot="1" x14ac:dyDescent="0.35">
      <c r="A10" s="2" t="s">
        <v>37</v>
      </c>
      <c r="B10" s="54">
        <f>(B5*B6)/24</f>
        <v>0</v>
      </c>
      <c r="C10" s="54">
        <f>B10*24</f>
        <v>0</v>
      </c>
    </row>
    <row r="11" spans="1:7" ht="15" thickTop="1" x14ac:dyDescent="0.3">
      <c r="C11" s="7"/>
      <c r="F11" s="7"/>
      <c r="G11" s="8"/>
    </row>
    <row r="12" spans="1:7" x14ac:dyDescent="0.3">
      <c r="C12" s="8"/>
    </row>
    <row r="18" spans="3:3" x14ac:dyDescent="0.3">
      <c r="C18" s="3"/>
    </row>
  </sheetData>
  <mergeCells count="5">
    <mergeCell ref="A4:C4"/>
    <mergeCell ref="B5:C5"/>
    <mergeCell ref="A1:C1"/>
    <mergeCell ref="A2:C2"/>
    <mergeCell ref="B6:C6"/>
  </mergeCells>
  <pageMargins left="0.7" right="0.7" top="0.75" bottom="0.75" header="0.3" footer="0.3"/>
  <pageSetup paperSize="3"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20CB1B-B78A-4311-901B-22394FE31867}">
  <sheetPr>
    <tabColor theme="0" tint="-0.34998626667073579"/>
  </sheetPr>
  <dimension ref="B1:O52"/>
  <sheetViews>
    <sheetView showGridLines="0" workbookViewId="0">
      <selection activeCell="H5" sqref="H5:O26"/>
    </sheetView>
  </sheetViews>
  <sheetFormatPr defaultRowHeight="14.4" x14ac:dyDescent="0.3"/>
  <cols>
    <col min="1" max="1" width="3" customWidth="1"/>
    <col min="2" max="2" width="33.44140625" bestFit="1" customWidth="1"/>
    <col min="3" max="3" width="33.44140625" customWidth="1"/>
    <col min="4" max="4" width="15.88671875" customWidth="1"/>
    <col min="5" max="5" width="25.77734375" customWidth="1"/>
    <col min="6" max="6" width="1.44140625" customWidth="1"/>
    <col min="7" max="7" width="5.6640625" customWidth="1"/>
    <col min="8" max="8" width="15" bestFit="1" customWidth="1"/>
    <col min="9" max="9" width="17.6640625" bestFit="1" customWidth="1"/>
    <col min="10" max="10" width="15.6640625" bestFit="1" customWidth="1"/>
    <col min="11" max="11" width="23.21875" bestFit="1" customWidth="1"/>
  </cols>
  <sheetData>
    <row r="1" spans="2:15" ht="23.4" x14ac:dyDescent="0.45">
      <c r="B1" s="40" t="s">
        <v>30</v>
      </c>
      <c r="C1" s="40"/>
      <c r="D1" s="40"/>
      <c r="E1" s="40"/>
      <c r="F1" s="15"/>
      <c r="H1" s="40" t="s">
        <v>24</v>
      </c>
      <c r="I1" s="40"/>
      <c r="J1" s="40"/>
      <c r="K1" s="40"/>
      <c r="L1" s="40"/>
      <c r="M1" s="40"/>
      <c r="N1" s="40"/>
      <c r="O1" s="40"/>
    </row>
    <row r="2" spans="2:15" x14ac:dyDescent="0.3">
      <c r="F2" s="15"/>
      <c r="I2" s="20" t="s">
        <v>23</v>
      </c>
    </row>
    <row r="3" spans="2:15" x14ac:dyDescent="0.3">
      <c r="F3" s="15"/>
    </row>
    <row r="4" spans="2:15" x14ac:dyDescent="0.3">
      <c r="B4" s="43" t="s">
        <v>15</v>
      </c>
      <c r="C4" s="43"/>
      <c r="D4" s="43"/>
      <c r="E4" s="43"/>
      <c r="F4" s="15"/>
      <c r="H4" s="41" t="s">
        <v>21</v>
      </c>
      <c r="I4" s="41"/>
      <c r="J4" s="41"/>
      <c r="K4" s="41"/>
      <c r="L4" s="41"/>
      <c r="M4" s="41"/>
      <c r="N4" s="41"/>
      <c r="O4" s="41"/>
    </row>
    <row r="5" spans="2:15" x14ac:dyDescent="0.3">
      <c r="B5" s="11" t="s">
        <v>17</v>
      </c>
      <c r="C5" s="11" t="s">
        <v>18</v>
      </c>
      <c r="D5" s="11" t="s">
        <v>20</v>
      </c>
      <c r="E5" s="11" t="s">
        <v>19</v>
      </c>
      <c r="F5" s="15"/>
      <c r="H5" s="52" t="s">
        <v>56</v>
      </c>
      <c r="I5" s="42"/>
      <c r="J5" s="42"/>
      <c r="K5" s="42"/>
      <c r="L5" s="42"/>
      <c r="M5" s="42"/>
      <c r="N5" s="42"/>
      <c r="O5" s="42"/>
    </row>
    <row r="6" spans="2:15" x14ac:dyDescent="0.3">
      <c r="B6" s="47" t="s">
        <v>53</v>
      </c>
      <c r="C6" s="47"/>
      <c r="D6" s="47"/>
      <c r="E6" s="47"/>
      <c r="F6" s="15"/>
      <c r="H6" s="42"/>
      <c r="I6" s="42"/>
      <c r="J6" s="42"/>
      <c r="K6" s="42"/>
      <c r="L6" s="42"/>
      <c r="M6" s="42"/>
      <c r="N6" s="42"/>
      <c r="O6" s="42"/>
    </row>
    <row r="7" spans="2:15" x14ac:dyDescent="0.3">
      <c r="B7" s="48" t="s">
        <v>54</v>
      </c>
      <c r="C7" s="48"/>
      <c r="D7" s="47"/>
      <c r="E7" s="48"/>
      <c r="F7" s="15"/>
      <c r="H7" s="42"/>
      <c r="I7" s="42"/>
      <c r="J7" s="42"/>
      <c r="K7" s="42"/>
      <c r="L7" s="42"/>
      <c r="M7" s="42"/>
      <c r="N7" s="42"/>
      <c r="O7" s="42"/>
    </row>
    <row r="8" spans="2:15" x14ac:dyDescent="0.3">
      <c r="B8" s="48" t="s">
        <v>55</v>
      </c>
      <c r="C8" s="48"/>
      <c r="D8" s="47"/>
      <c r="E8" s="48"/>
      <c r="F8" s="15"/>
      <c r="H8" s="42"/>
      <c r="I8" s="42"/>
      <c r="J8" s="42"/>
      <c r="K8" s="42"/>
      <c r="L8" s="42"/>
      <c r="M8" s="42"/>
      <c r="N8" s="42"/>
      <c r="O8" s="42"/>
    </row>
    <row r="9" spans="2:15" x14ac:dyDescent="0.3">
      <c r="B9" s="48"/>
      <c r="C9" s="48"/>
      <c r="D9" s="47"/>
      <c r="E9" s="48"/>
      <c r="F9" s="15"/>
      <c r="H9" s="42"/>
      <c r="I9" s="42"/>
      <c r="J9" s="42"/>
      <c r="K9" s="42"/>
      <c r="L9" s="42"/>
      <c r="M9" s="42"/>
      <c r="N9" s="42"/>
      <c r="O9" s="42"/>
    </row>
    <row r="10" spans="2:15" x14ac:dyDescent="0.3">
      <c r="B10" s="48"/>
      <c r="C10" s="48"/>
      <c r="D10" s="47"/>
      <c r="E10" s="48"/>
      <c r="F10" s="15"/>
      <c r="H10" s="42"/>
      <c r="I10" s="42"/>
      <c r="J10" s="42"/>
      <c r="K10" s="42"/>
      <c r="L10" s="42"/>
      <c r="M10" s="42"/>
      <c r="N10" s="42"/>
      <c r="O10" s="42"/>
    </row>
    <row r="11" spans="2:15" x14ac:dyDescent="0.3">
      <c r="F11" s="15"/>
      <c r="H11" s="42"/>
      <c r="I11" s="42"/>
      <c r="J11" s="42"/>
      <c r="K11" s="42"/>
      <c r="L11" s="42"/>
      <c r="M11" s="42"/>
      <c r="N11" s="42"/>
      <c r="O11" s="42"/>
    </row>
    <row r="12" spans="2:15" x14ac:dyDescent="0.3">
      <c r="B12" s="44" t="s">
        <v>11</v>
      </c>
      <c r="C12" s="44"/>
      <c r="D12" s="44"/>
      <c r="E12" s="44"/>
      <c r="F12" s="15"/>
      <c r="H12" s="42"/>
      <c r="I12" s="42"/>
      <c r="J12" s="42"/>
      <c r="K12" s="42"/>
      <c r="L12" s="42"/>
      <c r="M12" s="42"/>
      <c r="N12" s="42"/>
      <c r="O12" s="42"/>
    </row>
    <row r="13" spans="2:15" x14ac:dyDescent="0.3">
      <c r="B13" s="12" t="s">
        <v>17</v>
      </c>
      <c r="C13" s="12" t="s">
        <v>18</v>
      </c>
      <c r="D13" s="12" t="str">
        <f>D5</f>
        <v>Unit of Measure</v>
      </c>
      <c r="E13" s="12" t="str">
        <f>E5</f>
        <v>Rate/Fee</v>
      </c>
      <c r="F13" s="15"/>
      <c r="H13" s="42"/>
      <c r="I13" s="42"/>
      <c r="J13" s="42"/>
      <c r="K13" s="42"/>
      <c r="L13" s="42"/>
      <c r="M13" s="42"/>
      <c r="N13" s="42"/>
      <c r="O13" s="42"/>
    </row>
    <row r="14" spans="2:15" x14ac:dyDescent="0.3">
      <c r="B14" s="47" t="s">
        <v>48</v>
      </c>
      <c r="C14" s="47"/>
      <c r="D14" s="47"/>
      <c r="E14" s="47"/>
      <c r="F14" s="15"/>
      <c r="H14" s="42"/>
      <c r="I14" s="42"/>
      <c r="J14" s="42"/>
      <c r="K14" s="42"/>
      <c r="L14" s="42"/>
      <c r="M14" s="42"/>
      <c r="N14" s="42"/>
      <c r="O14" s="42"/>
    </row>
    <row r="15" spans="2:15" x14ac:dyDescent="0.3">
      <c r="B15" s="48" t="s">
        <v>49</v>
      </c>
      <c r="C15" s="48"/>
      <c r="D15" s="47"/>
      <c r="E15" s="48"/>
      <c r="F15" s="15"/>
      <c r="H15" s="42"/>
      <c r="I15" s="42"/>
      <c r="J15" s="42"/>
      <c r="K15" s="42"/>
      <c r="L15" s="42"/>
      <c r="M15" s="42"/>
      <c r="N15" s="42"/>
      <c r="O15" s="42"/>
    </row>
    <row r="16" spans="2:15" x14ac:dyDescent="0.3">
      <c r="B16" s="48"/>
      <c r="C16" s="48"/>
      <c r="D16" s="47"/>
      <c r="E16" s="48"/>
      <c r="F16" s="15"/>
      <c r="H16" s="42"/>
      <c r="I16" s="42"/>
      <c r="J16" s="42"/>
      <c r="K16" s="42"/>
      <c r="L16" s="42"/>
      <c r="M16" s="42"/>
      <c r="N16" s="42"/>
      <c r="O16" s="42"/>
    </row>
    <row r="17" spans="2:15" x14ac:dyDescent="0.3">
      <c r="B17" s="48"/>
      <c r="C17" s="48"/>
      <c r="D17" s="47"/>
      <c r="E17" s="48"/>
      <c r="F17" s="15"/>
      <c r="H17" s="42"/>
      <c r="I17" s="42"/>
      <c r="J17" s="42"/>
      <c r="K17" s="42"/>
      <c r="L17" s="42"/>
      <c r="M17" s="42"/>
      <c r="N17" s="42"/>
      <c r="O17" s="42"/>
    </row>
    <row r="18" spans="2:15" x14ac:dyDescent="0.3">
      <c r="B18" s="48"/>
      <c r="C18" s="48"/>
      <c r="D18" s="47"/>
      <c r="E18" s="48"/>
      <c r="F18" s="15"/>
      <c r="H18" s="42"/>
      <c r="I18" s="42"/>
      <c r="J18" s="42"/>
      <c r="K18" s="42"/>
      <c r="L18" s="42"/>
      <c r="M18" s="42"/>
      <c r="N18" s="42"/>
      <c r="O18" s="42"/>
    </row>
    <row r="19" spans="2:15" x14ac:dyDescent="0.3">
      <c r="F19" s="15"/>
      <c r="H19" s="42"/>
      <c r="I19" s="42"/>
      <c r="J19" s="42"/>
      <c r="K19" s="42"/>
      <c r="L19" s="42"/>
      <c r="M19" s="42"/>
      <c r="N19" s="42"/>
      <c r="O19" s="42"/>
    </row>
    <row r="20" spans="2:15" x14ac:dyDescent="0.3">
      <c r="B20" s="45" t="s">
        <v>12</v>
      </c>
      <c r="C20" s="45"/>
      <c r="D20" s="45"/>
      <c r="E20" s="45"/>
      <c r="F20" s="15"/>
      <c r="H20" s="42"/>
      <c r="I20" s="42"/>
      <c r="J20" s="42"/>
      <c r="K20" s="42"/>
      <c r="L20" s="42"/>
      <c r="M20" s="42"/>
      <c r="N20" s="42"/>
      <c r="O20" s="42"/>
    </row>
    <row r="21" spans="2:15" x14ac:dyDescent="0.3">
      <c r="B21" s="13" t="s">
        <v>17</v>
      </c>
      <c r="C21" s="13" t="s">
        <v>18</v>
      </c>
      <c r="D21" s="13" t="str">
        <f>D5</f>
        <v>Unit of Measure</v>
      </c>
      <c r="E21" s="13" t="str">
        <f>E5</f>
        <v>Rate/Fee</v>
      </c>
      <c r="F21" s="15"/>
      <c r="H21" s="42"/>
      <c r="I21" s="42"/>
      <c r="J21" s="42"/>
      <c r="K21" s="42"/>
      <c r="L21" s="42"/>
      <c r="M21" s="42"/>
      <c r="N21" s="42"/>
      <c r="O21" s="42"/>
    </row>
    <row r="22" spans="2:15" x14ac:dyDescent="0.3">
      <c r="B22" s="47" t="s">
        <v>50</v>
      </c>
      <c r="C22" s="47"/>
      <c r="D22" s="47"/>
      <c r="E22" s="47"/>
      <c r="F22" s="15"/>
      <c r="H22" s="42"/>
      <c r="I22" s="42"/>
      <c r="J22" s="42"/>
      <c r="K22" s="42"/>
      <c r="L22" s="42"/>
      <c r="M22" s="42"/>
      <c r="N22" s="42"/>
      <c r="O22" s="42"/>
    </row>
    <row r="23" spans="2:15" x14ac:dyDescent="0.3">
      <c r="B23" s="48" t="s">
        <v>51</v>
      </c>
      <c r="C23" s="48"/>
      <c r="D23" s="47"/>
      <c r="E23" s="48"/>
      <c r="F23" s="15"/>
      <c r="H23" s="42"/>
      <c r="I23" s="42"/>
      <c r="J23" s="42"/>
      <c r="K23" s="42"/>
      <c r="L23" s="42"/>
      <c r="M23" s="42"/>
      <c r="N23" s="42"/>
      <c r="O23" s="42"/>
    </row>
    <row r="24" spans="2:15" x14ac:dyDescent="0.3">
      <c r="B24" s="48" t="s">
        <v>52</v>
      </c>
      <c r="C24" s="48"/>
      <c r="D24" s="47"/>
      <c r="E24" s="48"/>
      <c r="F24" s="15"/>
      <c r="H24" s="42"/>
      <c r="I24" s="42"/>
      <c r="J24" s="42"/>
      <c r="K24" s="42"/>
      <c r="L24" s="42"/>
      <c r="M24" s="42"/>
      <c r="N24" s="42"/>
      <c r="O24" s="42"/>
    </row>
    <row r="25" spans="2:15" x14ac:dyDescent="0.3">
      <c r="B25" s="48"/>
      <c r="C25" s="48"/>
      <c r="D25" s="47"/>
      <c r="E25" s="48"/>
      <c r="F25" s="15"/>
      <c r="H25" s="42"/>
      <c r="I25" s="42"/>
      <c r="J25" s="42"/>
      <c r="K25" s="42"/>
      <c r="L25" s="42"/>
      <c r="M25" s="42"/>
      <c r="N25" s="42"/>
      <c r="O25" s="42"/>
    </row>
    <row r="26" spans="2:15" x14ac:dyDescent="0.3">
      <c r="B26" s="48"/>
      <c r="C26" s="48"/>
      <c r="D26" s="47"/>
      <c r="E26" s="48"/>
      <c r="F26" s="15"/>
      <c r="H26" s="42"/>
      <c r="I26" s="42"/>
      <c r="J26" s="42"/>
      <c r="K26" s="42"/>
      <c r="L26" s="42"/>
      <c r="M26" s="42"/>
      <c r="N26" s="42"/>
      <c r="O26" s="42"/>
    </row>
    <row r="27" spans="2:15" x14ac:dyDescent="0.3">
      <c r="F27" s="15"/>
    </row>
    <row r="28" spans="2:15" x14ac:dyDescent="0.3">
      <c r="B28" s="37" t="s">
        <v>16</v>
      </c>
      <c r="C28" s="37"/>
      <c r="D28" s="37"/>
      <c r="E28" s="37"/>
      <c r="F28" s="15"/>
    </row>
    <row r="29" spans="2:15" x14ac:dyDescent="0.3">
      <c r="B29" s="14" t="s">
        <v>17</v>
      </c>
      <c r="C29" s="14" t="s">
        <v>18</v>
      </c>
      <c r="D29" s="14" t="str">
        <f>D5</f>
        <v>Unit of Measure</v>
      </c>
      <c r="E29" s="14" t="str">
        <f>E5</f>
        <v>Rate/Fee</v>
      </c>
      <c r="F29" s="15"/>
    </row>
    <row r="30" spans="2:15" x14ac:dyDescent="0.3">
      <c r="B30" s="47" t="s">
        <v>31</v>
      </c>
      <c r="C30" s="47"/>
      <c r="D30" s="47"/>
      <c r="E30" s="47"/>
      <c r="F30" s="15"/>
    </row>
    <row r="31" spans="2:15" x14ac:dyDescent="0.3">
      <c r="B31" s="47" t="s">
        <v>32</v>
      </c>
      <c r="C31" s="48"/>
      <c r="D31" s="47"/>
      <c r="E31" s="48"/>
      <c r="F31" s="15"/>
    </row>
    <row r="32" spans="2:15" x14ac:dyDescent="0.3">
      <c r="B32" s="47" t="s">
        <v>33</v>
      </c>
      <c r="C32" s="48"/>
      <c r="D32" s="47"/>
      <c r="E32" s="48"/>
      <c r="F32" s="15"/>
    </row>
    <row r="33" spans="2:6" x14ac:dyDescent="0.3">
      <c r="B33" s="48"/>
      <c r="C33" s="48"/>
      <c r="D33" s="47"/>
      <c r="E33" s="48"/>
      <c r="F33" s="15"/>
    </row>
    <row r="34" spans="2:6" x14ac:dyDescent="0.3">
      <c r="B34" s="48"/>
      <c r="C34" s="48"/>
      <c r="D34" s="47"/>
      <c r="E34" s="48"/>
      <c r="F34" s="15"/>
    </row>
    <row r="35" spans="2:6" x14ac:dyDescent="0.3">
      <c r="F35" s="15"/>
    </row>
    <row r="36" spans="2:6" x14ac:dyDescent="0.3">
      <c r="B36" s="38" t="s">
        <v>13</v>
      </c>
      <c r="C36" s="38"/>
      <c r="D36" s="38"/>
      <c r="E36" s="38"/>
      <c r="F36" s="15"/>
    </row>
    <row r="37" spans="2:6" x14ac:dyDescent="0.3">
      <c r="B37" s="17" t="s">
        <v>17</v>
      </c>
      <c r="C37" s="17" t="s">
        <v>18</v>
      </c>
      <c r="D37" s="17" t="str">
        <f>D5</f>
        <v>Unit of Measure</v>
      </c>
      <c r="E37" s="17" t="str">
        <f>E5</f>
        <v>Rate/Fee</v>
      </c>
      <c r="F37" s="15"/>
    </row>
    <row r="38" spans="2:6" x14ac:dyDescent="0.3">
      <c r="B38" s="47" t="s">
        <v>34</v>
      </c>
      <c r="C38" s="47"/>
      <c r="D38" s="47"/>
      <c r="E38" s="47"/>
      <c r="F38" s="15"/>
    </row>
    <row r="39" spans="2:6" x14ac:dyDescent="0.3">
      <c r="B39" s="48" t="s">
        <v>46</v>
      </c>
      <c r="C39" s="48"/>
      <c r="D39" s="47"/>
      <c r="E39" s="48"/>
      <c r="F39" s="15"/>
    </row>
    <row r="40" spans="2:6" x14ac:dyDescent="0.3">
      <c r="B40" s="48" t="s">
        <v>47</v>
      </c>
      <c r="C40" s="48"/>
      <c r="D40" s="47"/>
      <c r="E40" s="48"/>
      <c r="F40" s="15"/>
    </row>
    <row r="41" spans="2:6" x14ac:dyDescent="0.3">
      <c r="B41" s="48"/>
      <c r="C41" s="48"/>
      <c r="D41" s="47"/>
      <c r="E41" s="48"/>
      <c r="F41" s="15"/>
    </row>
    <row r="42" spans="2:6" x14ac:dyDescent="0.3">
      <c r="B42" s="48"/>
      <c r="C42" s="48"/>
      <c r="D42" s="47"/>
      <c r="E42" s="48"/>
      <c r="F42" s="15"/>
    </row>
    <row r="43" spans="2:6" x14ac:dyDescent="0.3">
      <c r="F43" s="15"/>
    </row>
    <row r="44" spans="2:6" x14ac:dyDescent="0.3">
      <c r="B44" s="39" t="s">
        <v>14</v>
      </c>
      <c r="C44" s="39"/>
      <c r="D44" s="39"/>
      <c r="E44" s="39"/>
      <c r="F44" s="15"/>
    </row>
    <row r="45" spans="2:6" x14ac:dyDescent="0.3">
      <c r="B45" s="16" t="s">
        <v>17</v>
      </c>
      <c r="C45" s="16" t="s">
        <v>18</v>
      </c>
      <c r="D45" s="16" t="str">
        <f>D5</f>
        <v>Unit of Measure</v>
      </c>
      <c r="E45" s="16" t="str">
        <f>E5</f>
        <v>Rate/Fee</v>
      </c>
      <c r="F45" s="15"/>
    </row>
    <row r="46" spans="2:6" x14ac:dyDescent="0.3">
      <c r="B46" s="47" t="s">
        <v>35</v>
      </c>
      <c r="C46" s="47"/>
      <c r="D46" s="47"/>
      <c r="E46" s="47"/>
      <c r="F46" s="15"/>
    </row>
    <row r="47" spans="2:6" x14ac:dyDescent="0.3">
      <c r="B47" s="48" t="s">
        <v>36</v>
      </c>
      <c r="C47" s="48"/>
      <c r="D47" s="47"/>
      <c r="E47" s="48"/>
      <c r="F47" s="15"/>
    </row>
    <row r="48" spans="2:6" x14ac:dyDescent="0.3">
      <c r="B48" s="48" t="s">
        <v>45</v>
      </c>
      <c r="C48" s="48"/>
      <c r="D48" s="47"/>
      <c r="E48" s="48"/>
      <c r="F48" s="15"/>
    </row>
    <row r="49" spans="2:6" x14ac:dyDescent="0.3">
      <c r="B49" s="48"/>
      <c r="C49" s="48"/>
      <c r="D49" s="47"/>
      <c r="E49" s="48"/>
      <c r="F49" s="15"/>
    </row>
    <row r="50" spans="2:6" x14ac:dyDescent="0.3">
      <c r="B50" s="48"/>
      <c r="C50" s="48"/>
      <c r="D50" s="47"/>
      <c r="E50" s="48"/>
      <c r="F50" s="15"/>
    </row>
    <row r="51" spans="2:6" x14ac:dyDescent="0.3">
      <c r="F51" s="15"/>
    </row>
    <row r="52" spans="2:6" x14ac:dyDescent="0.3">
      <c r="F52" s="15"/>
    </row>
  </sheetData>
  <dataConsolidate/>
  <mergeCells count="10">
    <mergeCell ref="B28:E28"/>
    <mergeCell ref="B36:E36"/>
    <mergeCell ref="B44:E44"/>
    <mergeCell ref="B1:E1"/>
    <mergeCell ref="H4:O4"/>
    <mergeCell ref="H5:O26"/>
    <mergeCell ref="H1:O1"/>
    <mergeCell ref="B4:E4"/>
    <mergeCell ref="B12:E12"/>
    <mergeCell ref="B20:E20"/>
  </mergeCells>
  <dataValidations count="1">
    <dataValidation type="list" allowBlank="1" showInputMessage="1" showErrorMessage="1" sqref="D6:D10 D14:D18 D22:D26 D30:D34 D38:D42 D46:D50" xr:uid="{6F791EE2-C5B4-4313-A843-22CF547CAD4E}">
      <formula1>"Hour (hr), Each (Ea)"</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F6112-8F39-4A1C-89FE-ADDE476A38E7}">
  <sheetPr>
    <tabColor theme="4" tint="-0.249977111117893"/>
    <pageSetUpPr fitToPage="1"/>
  </sheetPr>
  <dimension ref="A1:F21"/>
  <sheetViews>
    <sheetView showGridLines="0" zoomScale="110" zoomScaleNormal="110" workbookViewId="0">
      <selection activeCell="C15" sqref="C15"/>
    </sheetView>
  </sheetViews>
  <sheetFormatPr defaultRowHeight="14.4" x14ac:dyDescent="0.3"/>
  <cols>
    <col min="1" max="1" width="33.109375" bestFit="1" customWidth="1"/>
    <col min="2" max="2" width="20.21875" bestFit="1" customWidth="1"/>
    <col min="3" max="3" width="24.77734375" bestFit="1" customWidth="1"/>
    <col min="4" max="4" width="24.88671875" customWidth="1"/>
    <col min="5" max="5" width="26.109375" customWidth="1"/>
    <col min="6" max="6" width="18.21875" customWidth="1"/>
  </cols>
  <sheetData>
    <row r="1" spans="1:6" ht="15" thickBot="1" x14ac:dyDescent="0.35"/>
    <row r="2" spans="1:6" x14ac:dyDescent="0.3">
      <c r="A2" s="27" t="s">
        <v>25</v>
      </c>
      <c r="B2" s="28"/>
      <c r="C2" s="28"/>
      <c r="D2" s="28"/>
      <c r="E2" s="28"/>
      <c r="F2" s="29"/>
    </row>
    <row r="3" spans="1:6" x14ac:dyDescent="0.3">
      <c r="A3" s="30"/>
      <c r="B3" s="31"/>
      <c r="C3" s="31"/>
      <c r="D3" s="31"/>
      <c r="E3" s="31"/>
      <c r="F3" s="32"/>
    </row>
    <row r="4" spans="1:6" x14ac:dyDescent="0.3">
      <c r="A4" s="30"/>
      <c r="B4" s="31"/>
      <c r="C4" s="31"/>
      <c r="D4" s="31"/>
      <c r="E4" s="31"/>
      <c r="F4" s="32"/>
    </row>
    <row r="5" spans="1:6" x14ac:dyDescent="0.3">
      <c r="A5" s="30"/>
      <c r="B5" s="31"/>
      <c r="C5" s="31"/>
      <c r="D5" s="31"/>
      <c r="E5" s="31"/>
      <c r="F5" s="32"/>
    </row>
    <row r="6" spans="1:6" x14ac:dyDescent="0.3">
      <c r="A6" s="30"/>
      <c r="B6" s="31"/>
      <c r="C6" s="31"/>
      <c r="D6" s="31"/>
      <c r="E6" s="31"/>
      <c r="F6" s="32"/>
    </row>
    <row r="7" spans="1:6" x14ac:dyDescent="0.3">
      <c r="A7" s="30"/>
      <c r="B7" s="31"/>
      <c r="C7" s="31"/>
      <c r="D7" s="31"/>
      <c r="E7" s="31"/>
      <c r="F7" s="32"/>
    </row>
    <row r="8" spans="1:6" x14ac:dyDescent="0.3">
      <c r="A8" s="30"/>
      <c r="B8" s="31"/>
      <c r="C8" s="31"/>
      <c r="D8" s="31"/>
      <c r="E8" s="31"/>
      <c r="F8" s="32"/>
    </row>
    <row r="9" spans="1:6" ht="95.55" customHeight="1" thickBot="1" x14ac:dyDescent="0.35">
      <c r="A9" s="33"/>
      <c r="B9" s="34"/>
      <c r="C9" s="34"/>
      <c r="D9" s="34"/>
      <c r="E9" s="34"/>
      <c r="F9" s="35"/>
    </row>
    <row r="10" spans="1:6" x14ac:dyDescent="0.3">
      <c r="D10" t="s">
        <v>3</v>
      </c>
    </row>
    <row r="11" spans="1:6" ht="34.049999999999997" customHeight="1" x14ac:dyDescent="0.3">
      <c r="A11" s="1" t="s">
        <v>42</v>
      </c>
      <c r="B11" s="5" t="s">
        <v>27</v>
      </c>
      <c r="C11" s="5" t="s">
        <v>39</v>
      </c>
      <c r="D11" s="5" t="s">
        <v>26</v>
      </c>
    </row>
    <row r="12" spans="1:6" x14ac:dyDescent="0.3">
      <c r="A12" s="26" t="s">
        <v>22</v>
      </c>
      <c r="B12" s="6" t="s">
        <v>5</v>
      </c>
      <c r="C12" s="10"/>
      <c r="D12" s="9" cm="1">
        <f t="array" ref="D12:E12">IF(C12&lt;='1. Base Commission'!B6:C6,C12*1500000,"PROPOSAL NON COMPLIANT")</f>
        <v>0</v>
      </c>
      <c r="E12" s="46">
        <v>0</v>
      </c>
    </row>
    <row r="13" spans="1:6" x14ac:dyDescent="0.3">
      <c r="A13" s="26"/>
      <c r="B13" s="6" t="s">
        <v>6</v>
      </c>
      <c r="C13" s="10"/>
      <c r="D13" s="9">
        <f>IF(C13&lt;=C12,C13*1500000,"PROPOSAL NON COMPLIANT")</f>
        <v>0</v>
      </c>
    </row>
    <row r="14" spans="1:6" x14ac:dyDescent="0.3">
      <c r="A14" s="26"/>
      <c r="B14" s="6" t="s">
        <v>7</v>
      </c>
      <c r="C14" s="10"/>
      <c r="D14" s="9">
        <f>IF(C14&lt;=C13,C14*1500000,"PROPOSAL NON COMPLIANT")</f>
        <v>0</v>
      </c>
    </row>
    <row r="15" spans="1:6" x14ac:dyDescent="0.3">
      <c r="A15" s="26"/>
      <c r="B15" s="6" t="s">
        <v>8</v>
      </c>
      <c r="C15" s="10"/>
      <c r="D15" s="9">
        <f>IF(C15&lt;=C14,C15*1500000,"PROPOSAL NON COMPLIANT")</f>
        <v>0</v>
      </c>
    </row>
    <row r="16" spans="1:6" x14ac:dyDescent="0.3">
      <c r="A16" s="26"/>
      <c r="B16" s="6" t="s">
        <v>9</v>
      </c>
      <c r="C16" s="10"/>
      <c r="D16" s="9">
        <f>IF(C16&lt;=C15,C16*1500000,"PROPOSAL NON COMPLIANT")</f>
        <v>0</v>
      </c>
    </row>
    <row r="17" spans="1:4" x14ac:dyDescent="0.3">
      <c r="A17" s="26"/>
      <c r="B17" s="6" t="s">
        <v>10</v>
      </c>
      <c r="C17" s="10"/>
      <c r="D17" s="18">
        <f>IF(C17&lt;=C16,,"PROPOSAL NON COMPLIANT")</f>
        <v>0</v>
      </c>
    </row>
    <row r="18" spans="1:4" ht="15" thickBot="1" x14ac:dyDescent="0.35">
      <c r="B18" s="36" t="s">
        <v>43</v>
      </c>
      <c r="C18" s="36"/>
      <c r="D18" s="19">
        <f>SUM(D12:D16)</f>
        <v>0</v>
      </c>
    </row>
    <row r="19" spans="1:4" ht="15" thickTop="1" x14ac:dyDescent="0.3"/>
    <row r="20" spans="1:4" ht="28.8" x14ac:dyDescent="0.3">
      <c r="A20" s="1" t="s">
        <v>41</v>
      </c>
      <c r="B20" s="49" t="s">
        <v>44</v>
      </c>
      <c r="C20" s="50"/>
      <c r="D20" s="5" t="s">
        <v>39</v>
      </c>
    </row>
    <row r="21" spans="1:4" x14ac:dyDescent="0.3">
      <c r="A21" s="6" t="s">
        <v>40</v>
      </c>
      <c r="B21" s="51"/>
      <c r="C21" s="51"/>
      <c r="D21" s="10"/>
    </row>
  </sheetData>
  <mergeCells count="5">
    <mergeCell ref="B20:C20"/>
    <mergeCell ref="B21:C21"/>
    <mergeCell ref="A12:A17"/>
    <mergeCell ref="A2:F9"/>
    <mergeCell ref="B18:C18"/>
  </mergeCells>
  <conditionalFormatting sqref="D17">
    <cfRule type="containsText" dxfId="0" priority="3" operator="containsText" text="Proposal Non Compliant">
      <formula>NOT(ISERROR(SEARCH("Proposal Non Compliant",D17)))</formula>
    </cfRule>
  </conditionalFormatting>
  <dataValidations count="2">
    <dataValidation type="decimal" operator="lessThanOrEqual" allowBlank="1" showInputMessage="1" showErrorMessage="1" sqref="C14:C17" xr:uid="{8C543698-EB75-49DF-96DD-999C743F33F8}">
      <formula1>C13</formula1>
    </dataValidation>
    <dataValidation type="decimal" errorStyle="information" operator="lessThanOrEqual" allowBlank="1" showInputMessage="1" showErrorMessage="1" errorTitle="Commission % must decrease" error="Proposed Commission %'s must decrease as sale price or transaction price increases. _x000a_" sqref="C13" xr:uid="{D61019E2-8A81-4000-BC9A-75F5604BB47F}">
      <formula1>C12</formula1>
    </dataValidation>
  </dataValidations>
  <pageMargins left="0.7" right="0.7" top="0.75" bottom="0.75" header="0.3" footer="0.3"/>
  <pageSetup paperSize="3" scale="86" fitToHeight="0" orientation="landscape" r:id="rId1"/>
  <extLst>
    <ext xmlns:x14="http://schemas.microsoft.com/office/spreadsheetml/2009/9/main" uri="{CCE6A557-97BC-4b89-ADB6-D9C93CAAB3DF}">
      <x14:dataValidations xmlns:xm="http://schemas.microsoft.com/office/excel/2006/main" count="1">
        <x14:dataValidation type="decimal" errorStyle="information" operator="lessThanOrEqual" allowBlank="1" showInputMessage="1" showErrorMessage="1" errorTitle="Commision % Must Decrease" error="Proposed Commission %'s must decrease as sale price or transaction price increases. _x000a_" xr:uid="{7FDADA20-54E0-4B6B-8E87-C4040B2A8CD1}">
          <x14:formula1>
            <xm:f>'1. Base Commission'!B6</xm:f>
          </x14:formula1>
          <xm:sqref>C12</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1. Base Commission</vt:lpstr>
      <vt:lpstr>2. Fees &amp; Expenses</vt:lpstr>
      <vt:lpstr>3. Incentive &amp; Discount Pricing</vt:lpstr>
      <vt:lpstr>'1. Base Commission'!Print_Area</vt:lpstr>
      <vt:lpstr>'3. Incentive &amp; Discount Pricing'!Print_Area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Lazerick Russell</dc:creator>
  <cp:lastModifiedBy>Lazerick Russell</cp:lastModifiedBy>
  <cp:lastPrinted>2024-07-02T20:12:49Z</cp:lastPrinted>
  <dcterms:created xsi:type="dcterms:W3CDTF">2024-05-21T14:31:59Z</dcterms:created>
  <dcterms:modified xsi:type="dcterms:W3CDTF">2025-03-04T20:42:56Z</dcterms:modified>
</cp:coreProperties>
</file>